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PNECH\Desktop\Cuenta Pública\2022\Presupuesto 2022\"/>
    </mc:Choice>
  </mc:AlternateContent>
  <xr:revisionPtr revIDLastSave="0" documentId="13_ncr:1_{B7590123-E340-445D-8515-D8086452E464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720" xr2:uid="{00000000-000D-0000-FFFF-FFFF00000000}"/>
  </bookViews>
  <sheets>
    <sheet name="EAEPED_OG" sheetId="1" r:id="rId1"/>
  </sheets>
  <definedNames>
    <definedName name="_xlnm.Print_Area" localSheetId="0">EAEPED_OG!$B$1:$H$173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1" l="1"/>
  <c r="H113" i="1" s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F62" i="1" s="1"/>
  <c r="E63" i="1"/>
  <c r="H63" i="1" s="1"/>
  <c r="E61" i="1"/>
  <c r="H61" i="1" s="1"/>
  <c r="E52" i="1"/>
  <c r="H52" i="1" s="1"/>
  <c r="E53" i="1"/>
  <c r="E54" i="1"/>
  <c r="E55" i="1"/>
  <c r="E56" i="1"/>
  <c r="H56" i="1" s="1"/>
  <c r="E57" i="1"/>
  <c r="E58" i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55" i="1" l="1"/>
  <c r="H58" i="1"/>
  <c r="H53" i="1"/>
  <c r="H62" i="1"/>
  <c r="H60" i="1" s="1"/>
  <c r="H57" i="1"/>
  <c r="H151" i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E60" i="1"/>
  <c r="D60" i="1"/>
  <c r="C6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D85" i="1" l="1"/>
  <c r="C85" i="1"/>
  <c r="F60" i="1"/>
  <c r="F50" i="1"/>
  <c r="H54" i="1"/>
  <c r="H50" i="1" s="1"/>
  <c r="H10" i="1" s="1"/>
  <c r="D10" i="1"/>
  <c r="G62" i="1"/>
  <c r="G60" i="1" s="1"/>
  <c r="F85" i="1"/>
  <c r="G85" i="1"/>
  <c r="H85" i="1"/>
  <c r="C10" i="1"/>
  <c r="E85" i="1"/>
  <c r="E10" i="1"/>
  <c r="D160" i="1" l="1"/>
  <c r="C160" i="1"/>
  <c r="F10" i="1"/>
  <c r="F160" i="1" s="1"/>
  <c r="G50" i="1"/>
  <c r="G10" i="1" s="1"/>
  <c r="G160" i="1" s="1"/>
  <c r="H160" i="1"/>
  <c r="E160" i="1"/>
</calcChain>
</file>

<file path=xl/sharedStrings.xml><?xml version="1.0" encoding="utf-8"?>
<sst xmlns="http://schemas.openxmlformats.org/spreadsheetml/2006/main" count="165" uniqueCount="92">
  <si>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</si>
  <si>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</si>
  <si>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</si>
  <si>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</si>
  <si>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</si>
  <si>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</si>
  <si>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</si>
  <si>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</si>
  <si>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</si>
  <si>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</si>
  <si>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</si>
  <si>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</si>
  <si>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</si>
  <si>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</si>
  <si>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</si>
  <si>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</si>
  <si>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</si>
  <si>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</si>
  <si>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</si>
  <si>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</si>
  <si>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</si>
  <si>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</si>
  <si>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</si>
  <si>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</si>
  <si>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</si>
  <si>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</si>
  <si>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</si>
  <si>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</si>
  <si>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</si>
  <si>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</si>
  <si>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</si>
  <si>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</si>
  <si>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</si>
  <si>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</si>
  <si>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</si>
  <si>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</si>
  <si>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</si>
  <si>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</si>
  <si>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</si>
  <si>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</si>
  <si>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</si>
  <si>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</si>
  <si>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</si>
  <si>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</si>
  <si>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</si>
  <si>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</si>
  <si>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</si>
  <si>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</si>
  <si>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</si>
  <si>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</si>
  <si>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</si>
  <si>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</si>
  <si>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</si>
  <si>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</si>
  <si>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</si>
  <si>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</si>
  <si>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</si>
  <si>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</si>
  <si>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</si>
  <si>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</si>
  <si>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</si>
  <si>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</si>
  <si>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</si>
  <si>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</si>
  <si>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</si>
  <si>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</si>
  <si>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</si>
  <si>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</si>
  <si>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</si>
  <si>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</si>
  <si>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</si>
  <si>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</si>
  <si>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</si>
  <si>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</si>
  <si>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</si>
  <si>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</si>
  <si>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</si>
  <si>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</si>
  <si>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</si>
  <si>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</si>
  <si>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</si>
  <si>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</si>
  <si>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</si>
  <si>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</si>
  <si>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</si>
  <si>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</si>
  <si>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</si>
  <si>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</si>
  <si>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PEDAGÓGICA NACIONAL DEL ESTADO DE CHIHUAHUA</t>
  </si>
  <si>
    <t xml:space="preserve">                 RECTOR                                                                       SECRETARIO ADMINISTRATIVO                                                       </t>
  </si>
  <si>
    <t xml:space="preserve">DR. PEDRO MOLINA RUBIO                                             LAE. FRANCISCO PADILLA ANGUIANO                                                                                                                                                                                                                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</si>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</sst>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205"/>
  <sheetViews>
    <sheetView tabSelected="1" zoomScaleNormal="100" workbookViewId="0">
      <selection activeCell="B5" sqref="B5:H5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21.1406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91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40979777.719999991</v>
      </c>
      <c r="D10" s="8">
        <f>SUM(D12,D20,D30,D40,D50,D60,D64,D73,D77)</f>
        <v>2200000.0000000009</v>
      </c>
      <c r="E10" s="24">
        <f t="shared" ref="E10:H10" si="0">SUM(E12,E20,E30,E40,E50,E60,E64,E73,E77)</f>
        <v>43179777.720000006</v>
      </c>
      <c r="F10" s="8">
        <f t="shared" si="0"/>
        <v>42775770.270000003</v>
      </c>
      <c r="G10" s="8">
        <f t="shared" si="0"/>
        <v>42775770.270000003</v>
      </c>
      <c r="H10" s="24">
        <f t="shared" si="0"/>
        <v>404007.44999999768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11279439.75</v>
      </c>
      <c r="D12" s="7">
        <f>SUM(D13:D19)</f>
        <v>-203030.81</v>
      </c>
      <c r="E12" s="25">
        <f t="shared" ref="E12:H12" si="1">SUM(E13:E19)</f>
        <v>11076408.939999999</v>
      </c>
      <c r="F12" s="7">
        <f t="shared" si="1"/>
        <v>11076408.940000001</v>
      </c>
      <c r="G12" s="7">
        <f t="shared" si="1"/>
        <v>11076408.940000001</v>
      </c>
      <c r="H12" s="25">
        <f t="shared" si="1"/>
        <v>-9.3132257461547852E-10</v>
      </c>
    </row>
    <row r="13" spans="2:9" ht="24" x14ac:dyDescent="0.2">
      <c r="B13" s="10" t="s">
        <v>14</v>
      </c>
      <c r="C13" s="22">
        <v>7086301.8899999997</v>
      </c>
      <c r="D13" s="22">
        <v>-663522.61</v>
      </c>
      <c r="E13" s="26">
        <f>SUM(C13:D13)</f>
        <v>6422779.2799999993</v>
      </c>
      <c r="F13" s="23">
        <v>6422779.2800000003</v>
      </c>
      <c r="G13" s="23">
        <v>6422779.2800000003</v>
      </c>
      <c r="H13" s="30">
        <f>SUM(E13-F13)</f>
        <v>-9.3132257461547852E-10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G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4193137.86</v>
      </c>
      <c r="D15" s="22">
        <v>460491.8</v>
      </c>
      <c r="E15" s="26">
        <f t="shared" si="2"/>
        <v>4653629.66</v>
      </c>
      <c r="F15" s="23">
        <v>4653629.66</v>
      </c>
      <c r="G15" s="23">
        <v>4653629.66</v>
      </c>
      <c r="H15" s="30">
        <f t="shared" si="3"/>
        <v>0</v>
      </c>
    </row>
    <row r="16" spans="2:9" x14ac:dyDescent="0.2">
      <c r="B16" s="10" t="s">
        <v>17</v>
      </c>
      <c r="C16" s="22">
        <v>0</v>
      </c>
      <c r="D16" s="22">
        <v>0</v>
      </c>
      <c r="E16" s="26">
        <f t="shared" si="2"/>
        <v>0</v>
      </c>
      <c r="F16" s="23">
        <v>0</v>
      </c>
      <c r="G16" s="23">
        <v>0</v>
      </c>
      <c r="H16" s="30">
        <f t="shared" si="3"/>
        <v>0</v>
      </c>
    </row>
    <row r="17" spans="2:8" x14ac:dyDescent="0.2">
      <c r="B17" s="10" t="s">
        <v>18</v>
      </c>
      <c r="C17" s="22">
        <v>0</v>
      </c>
      <c r="D17" s="22">
        <v>0</v>
      </c>
      <c r="E17" s="26">
        <f t="shared" si="2"/>
        <v>0</v>
      </c>
      <c r="F17" s="23">
        <v>0</v>
      </c>
      <c r="G17" s="23">
        <v>0</v>
      </c>
      <c r="H17" s="30">
        <f t="shared" si="3"/>
        <v>0</v>
      </c>
    </row>
    <row r="18" spans="2:8" x14ac:dyDescent="0.2">
      <c r="B18" s="10" t="s">
        <v>19</v>
      </c>
      <c r="C18" s="22">
        <v>0</v>
      </c>
      <c r="D18" s="22"/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6006679.169999999</v>
      </c>
      <c r="D20" s="7">
        <f t="shared" ref="D20:H20" si="4">SUM(D21:D29)</f>
        <v>-2833037.5299999993</v>
      </c>
      <c r="E20" s="25">
        <f t="shared" si="4"/>
        <v>3173641.6399999997</v>
      </c>
      <c r="F20" s="7">
        <f t="shared" si="4"/>
        <v>3054270.7699999996</v>
      </c>
      <c r="G20" s="7">
        <f t="shared" si="4"/>
        <v>3054270.7699999996</v>
      </c>
      <c r="H20" s="25">
        <f t="shared" si="4"/>
        <v>119370.87000000008</v>
      </c>
    </row>
    <row r="21" spans="2:8" ht="24" x14ac:dyDescent="0.2">
      <c r="B21" s="10" t="s">
        <v>22</v>
      </c>
      <c r="C21" s="22">
        <v>2731006.13</v>
      </c>
      <c r="D21" s="22">
        <v>-1086346.5</v>
      </c>
      <c r="E21" s="26">
        <f t="shared" si="2"/>
        <v>1644659.63</v>
      </c>
      <c r="F21" s="23">
        <v>1611682.14</v>
      </c>
      <c r="G21" s="23">
        <v>1611682.14</v>
      </c>
      <c r="H21" s="30">
        <f t="shared" si="3"/>
        <v>32977.489999999991</v>
      </c>
    </row>
    <row r="22" spans="2:8" x14ac:dyDescent="0.2">
      <c r="B22" s="10" t="s">
        <v>23</v>
      </c>
      <c r="C22" s="22">
        <v>602654.04</v>
      </c>
      <c r="D22" s="22">
        <v>-169723.62</v>
      </c>
      <c r="E22" s="26">
        <f t="shared" si="2"/>
        <v>432930.42000000004</v>
      </c>
      <c r="F22" s="23">
        <v>432531.42</v>
      </c>
      <c r="G22" s="23">
        <v>432531.42</v>
      </c>
      <c r="H22" s="30">
        <f t="shared" si="3"/>
        <v>399.00000000005821</v>
      </c>
    </row>
    <row r="23" spans="2:8" ht="24" x14ac:dyDescent="0.2">
      <c r="B23" s="10" t="s">
        <v>24</v>
      </c>
      <c r="C23" s="22">
        <v>105000</v>
      </c>
      <c r="D23" s="22">
        <v>-101902</v>
      </c>
      <c r="E23" s="26">
        <f t="shared" si="2"/>
        <v>3098</v>
      </c>
      <c r="F23" s="23">
        <v>3098</v>
      </c>
      <c r="G23" s="23">
        <v>3098</v>
      </c>
      <c r="H23" s="30">
        <f t="shared" si="3"/>
        <v>0</v>
      </c>
    </row>
    <row r="24" spans="2:8" ht="24" x14ac:dyDescent="0.2">
      <c r="B24" s="10" t="s">
        <v>25</v>
      </c>
      <c r="C24" s="22">
        <v>744730</v>
      </c>
      <c r="D24" s="22">
        <v>-504330.38</v>
      </c>
      <c r="E24" s="26">
        <f t="shared" si="2"/>
        <v>240399.62</v>
      </c>
      <c r="F24" s="23">
        <v>232299.62</v>
      </c>
      <c r="G24" s="23">
        <v>232299.62</v>
      </c>
      <c r="H24" s="30">
        <f t="shared" si="3"/>
        <v>8100</v>
      </c>
    </row>
    <row r="25" spans="2:8" ht="23.45" customHeight="1" x14ac:dyDescent="0.2">
      <c r="B25" s="10" t="s">
        <v>26</v>
      </c>
      <c r="C25" s="22">
        <v>438765.68</v>
      </c>
      <c r="D25" s="22">
        <v>-415330.61</v>
      </c>
      <c r="E25" s="26">
        <f t="shared" si="2"/>
        <v>23435.070000000007</v>
      </c>
      <c r="F25" s="23">
        <v>23435.07</v>
      </c>
      <c r="G25" s="23">
        <v>23435.07</v>
      </c>
      <c r="H25" s="30">
        <f t="shared" si="3"/>
        <v>7.2759576141834259E-12</v>
      </c>
    </row>
    <row r="26" spans="2:8" x14ac:dyDescent="0.2">
      <c r="B26" s="10" t="s">
        <v>27</v>
      </c>
      <c r="C26" s="22">
        <v>370544</v>
      </c>
      <c r="D26" s="22">
        <v>-192687.8</v>
      </c>
      <c r="E26" s="26">
        <f t="shared" si="2"/>
        <v>177856.2</v>
      </c>
      <c r="F26" s="23">
        <v>176756.2</v>
      </c>
      <c r="G26" s="23">
        <v>176756.2</v>
      </c>
      <c r="H26" s="30">
        <f t="shared" si="3"/>
        <v>1100</v>
      </c>
    </row>
    <row r="27" spans="2:8" ht="24" x14ac:dyDescent="0.2">
      <c r="B27" s="10" t="s">
        <v>28</v>
      </c>
      <c r="C27" s="22">
        <v>415519.02</v>
      </c>
      <c r="D27" s="22">
        <v>-26214.03</v>
      </c>
      <c r="E27" s="26">
        <f t="shared" si="2"/>
        <v>389304.99</v>
      </c>
      <c r="F27" s="23">
        <v>312510.61</v>
      </c>
      <c r="G27" s="23">
        <v>312510.61</v>
      </c>
      <c r="H27" s="30">
        <f t="shared" si="3"/>
        <v>76794.38</v>
      </c>
    </row>
    <row r="28" spans="2:8" ht="12" customHeight="1" x14ac:dyDescent="0.2">
      <c r="B28" s="10" t="s">
        <v>29</v>
      </c>
      <c r="C28" s="22">
        <v>0</v>
      </c>
      <c r="D28" s="22"/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598460.30000000005</v>
      </c>
      <c r="D29" s="22">
        <v>-336502.59</v>
      </c>
      <c r="E29" s="26">
        <f t="shared" si="2"/>
        <v>261957.71000000002</v>
      </c>
      <c r="F29" s="23">
        <v>261957.71</v>
      </c>
      <c r="G29" s="23">
        <v>261957.71</v>
      </c>
      <c r="H29" s="30">
        <f t="shared" si="3"/>
        <v>2.9103830456733704E-11</v>
      </c>
    </row>
    <row r="30" spans="2:8" s="9" customFormat="1" ht="24" x14ac:dyDescent="0.2">
      <c r="B30" s="12" t="s">
        <v>31</v>
      </c>
      <c r="C30" s="7">
        <f>SUM(C31:C39)</f>
        <v>22034690.979999997</v>
      </c>
      <c r="D30" s="7">
        <f t="shared" ref="D30:H30" si="5">SUM(D31:D39)</f>
        <v>373924.55999999982</v>
      </c>
      <c r="E30" s="25">
        <f t="shared" si="5"/>
        <v>22408615.540000007</v>
      </c>
      <c r="F30" s="7">
        <f t="shared" si="5"/>
        <v>22148869.790000003</v>
      </c>
      <c r="G30" s="7">
        <f t="shared" si="5"/>
        <v>22148869.790000003</v>
      </c>
      <c r="H30" s="25">
        <f t="shared" si="5"/>
        <v>259745.74999999849</v>
      </c>
    </row>
    <row r="31" spans="2:8" x14ac:dyDescent="0.2">
      <c r="B31" s="10" t="s">
        <v>32</v>
      </c>
      <c r="C31" s="22">
        <v>1970453.9</v>
      </c>
      <c r="D31" s="22">
        <v>-507343.55</v>
      </c>
      <c r="E31" s="26">
        <f t="shared" si="2"/>
        <v>1463110.3499999999</v>
      </c>
      <c r="F31" s="23">
        <v>1458306.34</v>
      </c>
      <c r="G31" s="23">
        <v>1458306.34</v>
      </c>
      <c r="H31" s="30">
        <f t="shared" si="3"/>
        <v>4804.0099999997765</v>
      </c>
    </row>
    <row r="32" spans="2:8" x14ac:dyDescent="0.2">
      <c r="B32" s="10" t="s">
        <v>33</v>
      </c>
      <c r="C32" s="22">
        <v>542716.76</v>
      </c>
      <c r="D32" s="22">
        <v>56720.480000000003</v>
      </c>
      <c r="E32" s="26">
        <f t="shared" si="2"/>
        <v>599437.24</v>
      </c>
      <c r="F32" s="23">
        <v>586257.24</v>
      </c>
      <c r="G32" s="23">
        <v>586257.24</v>
      </c>
      <c r="H32" s="30">
        <f t="shared" si="3"/>
        <v>13180</v>
      </c>
    </row>
    <row r="33" spans="2:8" ht="24" x14ac:dyDescent="0.2">
      <c r="B33" s="10" t="s">
        <v>34</v>
      </c>
      <c r="C33" s="22">
        <v>12423906.189999999</v>
      </c>
      <c r="D33" s="22">
        <v>263295.92</v>
      </c>
      <c r="E33" s="26">
        <f t="shared" si="2"/>
        <v>12687202.109999999</v>
      </c>
      <c r="F33" s="23">
        <v>12553190.57</v>
      </c>
      <c r="G33" s="23">
        <v>12553190.57</v>
      </c>
      <c r="H33" s="30">
        <f t="shared" si="3"/>
        <v>134011.53999999911</v>
      </c>
    </row>
    <row r="34" spans="2:8" ht="24.6" customHeight="1" x14ac:dyDescent="0.2">
      <c r="B34" s="10" t="s">
        <v>35</v>
      </c>
      <c r="C34" s="22">
        <v>432108.58</v>
      </c>
      <c r="D34" s="22">
        <v>-186865.03</v>
      </c>
      <c r="E34" s="26">
        <f t="shared" si="2"/>
        <v>245243.55000000002</v>
      </c>
      <c r="F34" s="23">
        <v>238022.15</v>
      </c>
      <c r="G34" s="23">
        <v>238022.15</v>
      </c>
      <c r="H34" s="30">
        <f t="shared" si="3"/>
        <v>7221.4000000000233</v>
      </c>
    </row>
    <row r="35" spans="2:8" ht="24" x14ac:dyDescent="0.2">
      <c r="B35" s="10" t="s">
        <v>36</v>
      </c>
      <c r="C35" s="22">
        <v>1648242.39</v>
      </c>
      <c r="D35" s="22">
        <v>1448990</v>
      </c>
      <c r="E35" s="26">
        <f t="shared" si="2"/>
        <v>3097232.3899999997</v>
      </c>
      <c r="F35" s="23">
        <v>3096353.23</v>
      </c>
      <c r="G35" s="23">
        <v>3096353.23</v>
      </c>
      <c r="H35" s="30">
        <f t="shared" si="3"/>
        <v>879.15999999968335</v>
      </c>
    </row>
    <row r="36" spans="2:8" ht="24" x14ac:dyDescent="0.2">
      <c r="B36" s="10" t="s">
        <v>37</v>
      </c>
      <c r="C36" s="22">
        <v>281500</v>
      </c>
      <c r="D36" s="22">
        <v>-240379.65</v>
      </c>
      <c r="E36" s="26">
        <f t="shared" si="2"/>
        <v>41120.350000000006</v>
      </c>
      <c r="F36" s="23">
        <v>41120.35</v>
      </c>
      <c r="G36" s="23">
        <v>41120.35</v>
      </c>
      <c r="H36" s="30">
        <f t="shared" si="3"/>
        <v>7.2759576141834259E-12</v>
      </c>
    </row>
    <row r="37" spans="2:8" x14ac:dyDescent="0.2">
      <c r="B37" s="10" t="s">
        <v>38</v>
      </c>
      <c r="C37" s="22">
        <v>2613758.83</v>
      </c>
      <c r="D37" s="22">
        <v>-1254838.55</v>
      </c>
      <c r="E37" s="26">
        <f t="shared" si="2"/>
        <v>1358920.28</v>
      </c>
      <c r="F37" s="23">
        <v>1262652.83</v>
      </c>
      <c r="G37" s="23">
        <v>1262652.83</v>
      </c>
      <c r="H37" s="30">
        <f t="shared" si="3"/>
        <v>96267.449999999953</v>
      </c>
    </row>
    <row r="38" spans="2:8" x14ac:dyDescent="0.2">
      <c r="B38" s="10" t="s">
        <v>39</v>
      </c>
      <c r="C38" s="22">
        <v>2038404.33</v>
      </c>
      <c r="D38" s="22">
        <v>-519983.07</v>
      </c>
      <c r="E38" s="26">
        <f t="shared" si="2"/>
        <v>1518421.26</v>
      </c>
      <c r="F38" s="23">
        <v>1515039.07</v>
      </c>
      <c r="G38" s="23">
        <v>1515039.07</v>
      </c>
      <c r="H38" s="30">
        <f t="shared" si="3"/>
        <v>3382.1899999999441</v>
      </c>
    </row>
    <row r="39" spans="2:8" x14ac:dyDescent="0.2">
      <c r="B39" s="10" t="s">
        <v>40</v>
      </c>
      <c r="C39" s="22">
        <v>83600</v>
      </c>
      <c r="D39" s="22">
        <v>1314328.01</v>
      </c>
      <c r="E39" s="26">
        <f t="shared" si="2"/>
        <v>1397928.01</v>
      </c>
      <c r="F39" s="23">
        <v>1397928.01</v>
      </c>
      <c r="G39" s="23">
        <v>1397928.01</v>
      </c>
      <c r="H39" s="30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40000</v>
      </c>
      <c r="D40" s="7">
        <f t="shared" ref="D40:H40" si="6">SUM(D41:D49)</f>
        <v>-40000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40000</v>
      </c>
      <c r="D44" s="22">
        <v>-40000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2">
        <v>0</v>
      </c>
      <c r="G45" s="22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2">
        <v>0</v>
      </c>
      <c r="G46" s="22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2">
        <v>0</v>
      </c>
      <c r="G47" s="22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2">
        <v>0</v>
      </c>
      <c r="G48" s="22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2">
        <v>0</v>
      </c>
      <c r="G49" s="22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1618967.8199999998</v>
      </c>
      <c r="D50" s="7">
        <f t="shared" ref="D50:H50" si="7">SUM(D51:D59)</f>
        <v>4902143.78</v>
      </c>
      <c r="E50" s="25">
        <f t="shared" si="7"/>
        <v>6521111.6000000006</v>
      </c>
      <c r="F50" s="7">
        <f t="shared" si="7"/>
        <v>6496220.7700000005</v>
      </c>
      <c r="G50" s="7">
        <f t="shared" si="7"/>
        <v>6496220.7700000005</v>
      </c>
      <c r="H50" s="25">
        <f t="shared" si="7"/>
        <v>24890.83000000002</v>
      </c>
    </row>
    <row r="51" spans="2:8" x14ac:dyDescent="0.2">
      <c r="B51" s="10" t="s">
        <v>52</v>
      </c>
      <c r="C51" s="22">
        <v>591000</v>
      </c>
      <c r="D51" s="22">
        <v>5528897.1600000001</v>
      </c>
      <c r="E51" s="26">
        <f t="shared" si="2"/>
        <v>6119897.1600000001</v>
      </c>
      <c r="F51" s="23">
        <v>6095006.3300000001</v>
      </c>
      <c r="G51" s="23">
        <v>6095006.3300000001</v>
      </c>
      <c r="H51" s="30">
        <f t="shared" si="3"/>
        <v>24890.830000000075</v>
      </c>
    </row>
    <row r="52" spans="2:8" x14ac:dyDescent="0.2">
      <c r="B52" s="10" t="s">
        <v>53</v>
      </c>
      <c r="C52" s="22">
        <v>102910</v>
      </c>
      <c r="D52" s="22">
        <v>-74165.09</v>
      </c>
      <c r="E52" s="26">
        <f t="shared" si="2"/>
        <v>28744.910000000003</v>
      </c>
      <c r="F52" s="23">
        <v>28744.91</v>
      </c>
      <c r="G52" s="23">
        <v>28744.91</v>
      </c>
      <c r="H52" s="30">
        <f t="shared" si="3"/>
        <v>3.637978807091713E-12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2">
        <v>0</v>
      </c>
      <c r="G53" s="22">
        <v>0</v>
      </c>
      <c r="H53" s="30">
        <f t="shared" si="3"/>
        <v>0</v>
      </c>
    </row>
    <row r="54" spans="2:8" x14ac:dyDescent="0.2">
      <c r="B54" s="10" t="s">
        <v>55</v>
      </c>
      <c r="C54" s="22">
        <v>500000</v>
      </c>
      <c r="D54" s="22">
        <v>-500000</v>
      </c>
      <c r="E54" s="26">
        <f t="shared" si="2"/>
        <v>0</v>
      </c>
      <c r="F54" s="22">
        <v>0</v>
      </c>
      <c r="G54" s="22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2">
        <v>0</v>
      </c>
      <c r="G55" s="22">
        <v>0</v>
      </c>
      <c r="H55" s="30">
        <f t="shared" si="3"/>
        <v>0</v>
      </c>
    </row>
    <row r="56" spans="2:8" x14ac:dyDescent="0.2">
      <c r="B56" s="10" t="s">
        <v>57</v>
      </c>
      <c r="C56" s="22">
        <v>313694.68</v>
      </c>
      <c r="D56" s="22">
        <v>58774.85</v>
      </c>
      <c r="E56" s="26">
        <f t="shared" si="2"/>
        <v>372469.52999999997</v>
      </c>
      <c r="F56" s="23">
        <v>372469.53</v>
      </c>
      <c r="G56" s="23">
        <v>372469.53</v>
      </c>
      <c r="H56" s="30">
        <f t="shared" si="3"/>
        <v>-5.8207660913467407E-11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2">
        <v>0</v>
      </c>
      <c r="G57" s="22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2">
        <v>0</v>
      </c>
      <c r="G58" s="22">
        <v>0</v>
      </c>
      <c r="H58" s="30">
        <f t="shared" si="3"/>
        <v>0</v>
      </c>
    </row>
    <row r="59" spans="2:8" x14ac:dyDescent="0.2">
      <c r="B59" s="10" t="s">
        <v>60</v>
      </c>
      <c r="C59" s="22">
        <v>111363.14</v>
      </c>
      <c r="D59" s="22">
        <v>-111363.14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/>
      <c r="D61" s="22">
        <v>0</v>
      </c>
      <c r="E61" s="26">
        <f t="shared" si="2"/>
        <v>0</v>
      </c>
      <c r="F61" s="22">
        <v>0</v>
      </c>
      <c r="G61" s="22">
        <v>0</v>
      </c>
      <c r="H61" s="30">
        <f t="shared" si="3"/>
        <v>0</v>
      </c>
    </row>
    <row r="62" spans="2:8" x14ac:dyDescent="0.2">
      <c r="B62" s="10" t="s">
        <v>63</v>
      </c>
      <c r="C62" s="22"/>
      <c r="D62" s="22">
        <v>0</v>
      </c>
      <c r="E62" s="26">
        <f t="shared" si="2"/>
        <v>0</v>
      </c>
      <c r="F62" s="22">
        <f t="shared" si="2"/>
        <v>0</v>
      </c>
      <c r="G62" s="22">
        <f t="shared" si="2"/>
        <v>0</v>
      </c>
      <c r="H62" s="30">
        <f t="shared" si="3"/>
        <v>0</v>
      </c>
    </row>
    <row r="63" spans="2:8" x14ac:dyDescent="0.2">
      <c r="B63" s="10" t="s">
        <v>64</v>
      </c>
      <c r="C63" s="22"/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148519818.56999999</v>
      </c>
      <c r="D85" s="15">
        <f t="shared" ref="D85:H85" si="14">SUM(D86,D94,D104,D114,D124,D134,D138,D147,D151)</f>
        <v>36246590.890000008</v>
      </c>
      <c r="E85" s="27">
        <f t="shared" si="14"/>
        <v>184766409.45999998</v>
      </c>
      <c r="F85" s="15">
        <f t="shared" si="14"/>
        <v>184766409.45999998</v>
      </c>
      <c r="G85" s="15">
        <f t="shared" si="14"/>
        <v>184766409.45999998</v>
      </c>
      <c r="H85" s="27">
        <f t="shared" si="14"/>
        <v>-5.6479620980098844E-9</v>
      </c>
    </row>
    <row r="86" spans="2:8" x14ac:dyDescent="0.2">
      <c r="B86" s="16" t="s">
        <v>13</v>
      </c>
      <c r="C86" s="7">
        <f>SUM(C87:C93)</f>
        <v>129081640.26000001</v>
      </c>
      <c r="D86" s="7">
        <f t="shared" ref="D86:H86" si="15">SUM(D87:D93)</f>
        <v>44555928.900000006</v>
      </c>
      <c r="E86" s="25">
        <f t="shared" si="15"/>
        <v>173637569.16</v>
      </c>
      <c r="F86" s="7">
        <f t="shared" si="15"/>
        <v>173637569.16</v>
      </c>
      <c r="G86" s="7">
        <f t="shared" si="15"/>
        <v>173637569.16</v>
      </c>
      <c r="H86" s="25">
        <f t="shared" si="15"/>
        <v>-5.5879354476928711E-9</v>
      </c>
    </row>
    <row r="87" spans="2:8" ht="24" x14ac:dyDescent="0.2">
      <c r="B87" s="10" t="s">
        <v>14</v>
      </c>
      <c r="C87" s="22">
        <v>54005669.280000001</v>
      </c>
      <c r="D87" s="22">
        <v>9869836.5</v>
      </c>
      <c r="E87" s="26">
        <f>SUM(C87:D87)</f>
        <v>63875505.780000001</v>
      </c>
      <c r="F87" s="23">
        <v>63875505.780000001</v>
      </c>
      <c r="G87" s="23">
        <v>63875505.780000001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38356293.390000001</v>
      </c>
      <c r="D89" s="22">
        <v>14948273.630000001</v>
      </c>
      <c r="E89" s="26">
        <f t="shared" si="17"/>
        <v>53304567.020000003</v>
      </c>
      <c r="F89" s="23">
        <v>53304567.020000003</v>
      </c>
      <c r="G89" s="23">
        <v>53304567.020000003</v>
      </c>
      <c r="H89" s="30">
        <f t="shared" si="16"/>
        <v>0</v>
      </c>
    </row>
    <row r="90" spans="2:8" x14ac:dyDescent="0.2">
      <c r="B90" s="10" t="s">
        <v>17</v>
      </c>
      <c r="C90" s="22">
        <v>18015543.629999999</v>
      </c>
      <c r="D90" s="22">
        <v>14115180.35</v>
      </c>
      <c r="E90" s="26">
        <f t="shared" si="17"/>
        <v>32130723.979999997</v>
      </c>
      <c r="F90" s="23">
        <v>32130723.98</v>
      </c>
      <c r="G90" s="23">
        <v>32130723.98</v>
      </c>
      <c r="H90" s="30">
        <f t="shared" si="16"/>
        <v>-3.7252902984619141E-9</v>
      </c>
    </row>
    <row r="91" spans="2:8" x14ac:dyDescent="0.2">
      <c r="B91" s="10" t="s">
        <v>18</v>
      </c>
      <c r="C91" s="22">
        <v>9158286.3699999992</v>
      </c>
      <c r="D91" s="22">
        <v>437640.13</v>
      </c>
      <c r="E91" s="26">
        <f t="shared" si="17"/>
        <v>9595926.5</v>
      </c>
      <c r="F91" s="23">
        <v>9595926.5</v>
      </c>
      <c r="G91" s="23">
        <v>9595926.5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9545847.5899999999</v>
      </c>
      <c r="D93" s="22">
        <v>5184998.29</v>
      </c>
      <c r="E93" s="26">
        <f t="shared" si="17"/>
        <v>14730845.879999999</v>
      </c>
      <c r="F93" s="23">
        <v>14730845.880000001</v>
      </c>
      <c r="G93" s="23">
        <v>14730845.880000001</v>
      </c>
      <c r="H93" s="30">
        <f t="shared" si="16"/>
        <v>-1.862645149230957E-9</v>
      </c>
    </row>
    <row r="94" spans="2:8" ht="24" x14ac:dyDescent="0.2">
      <c r="B94" s="17" t="s">
        <v>21</v>
      </c>
      <c r="C94" s="7">
        <f>SUM(C95:C103)</f>
        <v>1183468</v>
      </c>
      <c r="D94" s="7">
        <f t="shared" ref="D94:H94" si="18">SUM(D95:D103)</f>
        <v>-218028.36</v>
      </c>
      <c r="E94" s="25">
        <f t="shared" si="18"/>
        <v>965439.64</v>
      </c>
      <c r="F94" s="7">
        <f t="shared" si="18"/>
        <v>965439.64</v>
      </c>
      <c r="G94" s="7">
        <f t="shared" si="18"/>
        <v>965439.64</v>
      </c>
      <c r="H94" s="25">
        <f t="shared" si="18"/>
        <v>-1.8189894035458565E-12</v>
      </c>
    </row>
    <row r="95" spans="2:8" ht="24" x14ac:dyDescent="0.2">
      <c r="B95" s="10" t="s">
        <v>22</v>
      </c>
      <c r="C95" s="22">
        <v>798668</v>
      </c>
      <c r="D95" s="22">
        <v>88589.85</v>
      </c>
      <c r="E95" s="26">
        <f t="shared" si="17"/>
        <v>887257.85</v>
      </c>
      <c r="F95" s="23">
        <v>887257.85</v>
      </c>
      <c r="G95" s="23">
        <v>887257.85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350000</v>
      </c>
      <c r="D101" s="22">
        <v>-279903.38</v>
      </c>
      <c r="E101" s="26">
        <f t="shared" si="17"/>
        <v>70096.62</v>
      </c>
      <c r="F101" s="23">
        <v>70096.62</v>
      </c>
      <c r="G101" s="23">
        <v>70096.62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34800</v>
      </c>
      <c r="D103" s="22">
        <v>-26714.83</v>
      </c>
      <c r="E103" s="26">
        <f t="shared" si="17"/>
        <v>8085.1699999999983</v>
      </c>
      <c r="F103" s="22">
        <v>8085.17</v>
      </c>
      <c r="G103" s="22">
        <v>8085.17</v>
      </c>
      <c r="H103" s="30">
        <f t="shared" si="16"/>
        <v>-1.8189894035458565E-12</v>
      </c>
    </row>
    <row r="104" spans="2:18" ht="24" x14ac:dyDescent="0.2">
      <c r="B104" s="17" t="s">
        <v>31</v>
      </c>
      <c r="C104" s="7">
        <f>SUM(C105:C113)</f>
        <v>18254710.310000002</v>
      </c>
      <c r="D104" s="7">
        <f t="shared" ref="D104:H104" si="19">SUM(D105:D113)</f>
        <v>-8091309.6500000004</v>
      </c>
      <c r="E104" s="25">
        <f t="shared" si="19"/>
        <v>10163400.66</v>
      </c>
      <c r="F104" s="7">
        <f t="shared" si="19"/>
        <v>10163400.66</v>
      </c>
      <c r="G104" s="7">
        <f t="shared" si="19"/>
        <v>10163400.66</v>
      </c>
      <c r="H104" s="25">
        <f t="shared" si="19"/>
        <v>-5.8207660913467407E-11</v>
      </c>
    </row>
    <row r="105" spans="2:18" x14ac:dyDescent="0.2">
      <c r="B105" s="10" t="s">
        <v>32</v>
      </c>
      <c r="C105" s="22">
        <v>1276428</v>
      </c>
      <c r="D105" s="22">
        <v>440008.24</v>
      </c>
      <c r="E105" s="26">
        <f t="shared" si="17"/>
        <v>1716436.24</v>
      </c>
      <c r="F105" s="23">
        <v>1716436.24</v>
      </c>
      <c r="G105" s="23">
        <v>1716436.24</v>
      </c>
      <c r="H105" s="30">
        <f t="shared" si="16"/>
        <v>0</v>
      </c>
    </row>
    <row r="106" spans="2:18" x14ac:dyDescent="0.2">
      <c r="B106" s="10" t="s">
        <v>33</v>
      </c>
      <c r="C106" s="22">
        <v>953568</v>
      </c>
      <c r="D106" s="22">
        <v>-372794</v>
      </c>
      <c r="E106" s="26">
        <f t="shared" si="17"/>
        <v>580774</v>
      </c>
      <c r="F106" s="23">
        <v>580774</v>
      </c>
      <c r="G106" s="23">
        <v>580774</v>
      </c>
      <c r="H106" s="30">
        <f t="shared" si="16"/>
        <v>0</v>
      </c>
    </row>
    <row r="107" spans="2:18" ht="24" x14ac:dyDescent="0.2">
      <c r="B107" s="10" t="s">
        <v>34</v>
      </c>
      <c r="C107" s="22">
        <v>70000</v>
      </c>
      <c r="D107" s="22">
        <v>-70000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204536</v>
      </c>
      <c r="D108" s="22">
        <v>143410.09</v>
      </c>
      <c r="E108" s="26">
        <f t="shared" si="17"/>
        <v>347946.08999999997</v>
      </c>
      <c r="F108" s="23">
        <v>347946.09</v>
      </c>
      <c r="G108" s="23">
        <v>347946.09</v>
      </c>
      <c r="H108" s="30">
        <f t="shared" si="16"/>
        <v>-5.8207660913467407E-11</v>
      </c>
    </row>
    <row r="109" spans="2:18" ht="24" x14ac:dyDescent="0.2">
      <c r="B109" s="10" t="s">
        <v>36</v>
      </c>
      <c r="C109" s="22">
        <v>912000</v>
      </c>
      <c r="D109" s="22">
        <v>-289497.15000000002</v>
      </c>
      <c r="E109" s="26">
        <f t="shared" si="17"/>
        <v>622502.85</v>
      </c>
      <c r="F109" s="23">
        <v>622502.85</v>
      </c>
      <c r="G109" s="23">
        <v>622502.85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/>
      <c r="E110" s="26">
        <f t="shared" si="17"/>
        <v>0</v>
      </c>
      <c r="F110" s="23"/>
      <c r="G110" s="23"/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/>
      <c r="E111" s="26">
        <f t="shared" si="17"/>
        <v>0</v>
      </c>
      <c r="F111" s="23"/>
      <c r="G111" s="23"/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/>
      <c r="E112" s="26">
        <f t="shared" si="17"/>
        <v>0</v>
      </c>
      <c r="F112" s="23"/>
      <c r="G112" s="23"/>
      <c r="H112" s="30">
        <f t="shared" si="16"/>
        <v>0</v>
      </c>
      <c r="J112" s="18"/>
    </row>
    <row r="113" spans="2:8" x14ac:dyDescent="0.2">
      <c r="B113" s="10" t="s">
        <v>40</v>
      </c>
      <c r="C113" s="22">
        <v>14838178.310000001</v>
      </c>
      <c r="D113" s="22">
        <v>-7942436.8300000001</v>
      </c>
      <c r="E113" s="26">
        <f t="shared" si="17"/>
        <v>6895741.4800000004</v>
      </c>
      <c r="F113" s="23">
        <v>6895741.4800000004</v>
      </c>
      <c r="G113" s="23">
        <v>6895741.4800000004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189499596.28999999</v>
      </c>
      <c r="D160" s="21">
        <f t="shared" ref="D160:G160" si="28">SUM(D10,D85)</f>
        <v>38446590.890000008</v>
      </c>
      <c r="E160" s="28">
        <f>SUM(E10,E85)</f>
        <v>227946187.17999998</v>
      </c>
      <c r="F160" s="21">
        <f t="shared" si="28"/>
        <v>227542179.72999999</v>
      </c>
      <c r="G160" s="21">
        <f t="shared" si="28"/>
        <v>227542179.72999999</v>
      </c>
      <c r="H160" s="28">
        <f>SUM(H10,H85)</f>
        <v>404007.44999999204</v>
      </c>
    </row>
    <row r="162" spans="3:3" s="31" customFormat="1" x14ac:dyDescent="0.2"/>
    <row r="163" spans="3:3" s="31" customFormat="1" x14ac:dyDescent="0.2"/>
    <row r="164" spans="3:3" s="31" customFormat="1" x14ac:dyDescent="0.2"/>
    <row r="165" spans="3:3" s="31" customFormat="1" x14ac:dyDescent="0.2"/>
    <row r="166" spans="3:3" s="31" customFormat="1" x14ac:dyDescent="0.2"/>
    <row r="167" spans="3:3" s="31" customFormat="1" x14ac:dyDescent="0.2"/>
    <row r="168" spans="3:3" s="31" customFormat="1" x14ac:dyDescent="0.2">
      <c r="C168" s="31" t="s">
        <v>90</v>
      </c>
    </row>
    <row r="169" spans="3:3" s="31" customFormat="1" x14ac:dyDescent="0.2">
      <c r="C169" s="31" t="s">
        <v>89</v>
      </c>
    </row>
    <row r="170" spans="3:3" s="31" customFormat="1" x14ac:dyDescent="0.2"/>
    <row r="171" spans="3:3" s="31" customFormat="1" x14ac:dyDescent="0.2"/>
    <row r="172" spans="3:3" s="31" customFormat="1" x14ac:dyDescent="0.2"/>
    <row r="173" spans="3:3" s="31" customFormat="1" x14ac:dyDescent="0.2"/>
    <row r="174" spans="3:3" s="31" customFormat="1" x14ac:dyDescent="0.2"/>
    <row r="175" spans="3:3" s="31" customFormat="1" x14ac:dyDescent="0.2"/>
    <row r="176" spans="3:3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</sheetData>
  <sheetProtection algorithmName="SHA-512" hashValue="WHKiQYWXbs+29g8GpKFdogoMS+GMeDs86R2Gs6hfSR74ztscBzd1d/6LmQszqY1jy+Y3sXixG5pvdp1bRNYv3g==" saltValue="pB9U+kyJmp0Mh9KENuWWVA==" spinCount="100000" sheet="1" objects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94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cp:lastPrinted>2022-10-25T15:17:15Z</cp:lastPrinted>
  <dcterms:created xsi:type="dcterms:W3CDTF">2020-01-08T21:14:59Z</dcterms:created>
  <dcterms:modified xsi:type="dcterms:W3CDTF">2023-01-27T19:48:25Z</dcterms:modified>
</cp:coreProperties>
</file>